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moravkova\Documents\ITI\Seznam ITI projekty\"/>
    </mc:Choice>
  </mc:AlternateContent>
  <bookViews>
    <workbookView xWindow="0" yWindow="0" windowWidth="20490" windowHeight="7020"/>
  </bookViews>
  <sheets>
    <sheet name="Verze 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7" l="1"/>
  <c r="E7" i="7"/>
  <c r="E8" i="7"/>
  <c r="E12" i="7"/>
  <c r="E19" i="7"/>
  <c r="E21" i="7"/>
  <c r="E26" i="7"/>
  <c r="E28" i="7"/>
  <c r="E29" i="7"/>
  <c r="E31" i="7"/>
  <c r="E54" i="7" s="1"/>
  <c r="E57" i="7"/>
  <c r="E58" i="7"/>
  <c r="E61" i="7"/>
  <c r="E67" i="7"/>
  <c r="E70" i="7"/>
  <c r="E73" i="7"/>
  <c r="E75" i="7"/>
  <c r="E77" i="7"/>
  <c r="E78" i="7"/>
  <c r="E79" i="7"/>
  <c r="E83" i="7"/>
  <c r="E85" i="7"/>
  <c r="E86" i="7"/>
  <c r="E87" i="7"/>
  <c r="E103" i="7"/>
  <c r="E23" i="7" l="1"/>
  <c r="F103" i="7"/>
  <c r="F54" i="7"/>
  <c r="F8" i="7"/>
  <c r="F23" i="7" s="1"/>
  <c r="F88" i="7"/>
  <c r="D54" i="7" l="1"/>
  <c r="D23" i="7" l="1"/>
  <c r="D88" i="7" l="1"/>
  <c r="D103" i="7" l="1"/>
</calcChain>
</file>

<file path=xl/sharedStrings.xml><?xml version="1.0" encoding="utf-8"?>
<sst xmlns="http://schemas.openxmlformats.org/spreadsheetml/2006/main" count="341" uniqueCount="160">
  <si>
    <t>ITI</t>
  </si>
  <si>
    <t>Projekty v SC 1.1</t>
  </si>
  <si>
    <t>Žadatel</t>
  </si>
  <si>
    <t>Požadovaná výše podpory</t>
  </si>
  <si>
    <t>Českobudějovická</t>
  </si>
  <si>
    <t>Snížení energetické náročnosti ZŠ a MŠ TGM</t>
  </si>
  <si>
    <t>Statutární město České Budějovice</t>
  </si>
  <si>
    <t>Snížení energetické náročnosti MŠ Nerudova</t>
  </si>
  <si>
    <t>Snížení energetické náročnosti MŠ Zeyerova</t>
  </si>
  <si>
    <t>Karlovarská</t>
  </si>
  <si>
    <t>Energetické úspory objektů DPKV</t>
  </si>
  <si>
    <t>Dopravní podnik Karlovy Vary, a.s.</t>
  </si>
  <si>
    <t>Liberecká</t>
  </si>
  <si>
    <t>Energetické úspory ZŠ Orlí</t>
  </si>
  <si>
    <t>Statutární město Liberec</t>
  </si>
  <si>
    <t>Nemocnice Jablonec nad Nisou - zateplení a výměna oken pavilonu chirurgie</t>
  </si>
  <si>
    <t>Statutární město Jablonec nad Nisou</t>
  </si>
  <si>
    <t>Snížení energetické náročnosti ZŠ Švermova</t>
  </si>
  <si>
    <t>Energetické úspory Malého divadla F.X.Šaldy</t>
  </si>
  <si>
    <t>Olomoucká</t>
  </si>
  <si>
    <t>Energetické úspory Purgešova 1399</t>
  </si>
  <si>
    <t>Město Hranice</t>
  </si>
  <si>
    <t>Energetická opatření při rekonstrukci MKZ Uničov</t>
  </si>
  <si>
    <t>Město Uničov</t>
  </si>
  <si>
    <t xml:space="preserve">REÚO – SPŠ Hranice - Internát </t>
  </si>
  <si>
    <t>Olomoucký kraj</t>
  </si>
  <si>
    <t>AGEL SMN a.s. - o.z. Nemocnice Prostějov  – Zateplení LDN</t>
  </si>
  <si>
    <t>AGEL SMN a.s. - o.z. Nemocnice Přerov – zateplení transfuzní stanice (včetně lékárny)</t>
  </si>
  <si>
    <t>Snížení energetické náročnosti budov města Konice</t>
  </si>
  <si>
    <t>Město Konice</t>
  </si>
  <si>
    <t>Snížení energetické náročnosti budov Mateřské školy Konice a Základní školy a gymnázia města Konice</t>
  </si>
  <si>
    <t>Zlínská</t>
  </si>
  <si>
    <t>Zlepšení tepelně technických vlastností budovy Hlavní 1161</t>
  </si>
  <si>
    <t>Město Otrokovice</t>
  </si>
  <si>
    <t>STAVEBNÍ ÚPRAVY A PŘÍSTAVBA OBJEKTU K-3 Č.P. 1342, OTROKOVICE – I.etapa</t>
  </si>
  <si>
    <t>Pražská</t>
  </si>
  <si>
    <t>Část 3: Snížení energetické náročnosti administrativní budovy</t>
  </si>
  <si>
    <t>Celkem</t>
  </si>
  <si>
    <t>Projekty v SC 1.2</t>
  </si>
  <si>
    <t>Jihlavská</t>
  </si>
  <si>
    <t>Instalace fotovoltaických elektráren, Jihlava I. etapa</t>
  </si>
  <si>
    <t>Statutární město Jihlava</t>
  </si>
  <si>
    <t>Instalace fotovoltaických elektráren, Jihlava II. etapa</t>
  </si>
  <si>
    <t>FVE na objektech města Prostějov I. Etapa</t>
  </si>
  <si>
    <t>Statutární město Prostějov</t>
  </si>
  <si>
    <t>Dopravní společnost Zlín-Otrokovice, s.r.o.</t>
  </si>
  <si>
    <t>FVE – výstavba obnovitelného zdroje energie</t>
  </si>
  <si>
    <t>ZOO a zámek Zlín – Lešná, p.o.</t>
  </si>
  <si>
    <t>Ostravská</t>
  </si>
  <si>
    <t>Instalace fotovoltaické elektrárny na střeše sportovní haly ZŠ Hradec nad Moravicí</t>
  </si>
  <si>
    <t>Instalace fotovoltaického systému - Magistrát města Opava, budova D</t>
  </si>
  <si>
    <t>Instalace fotovoltaického systému - Parkovací dům Skladištní</t>
  </si>
  <si>
    <t>Instalace fotovoltaického systému – MŠ Olomoucká, Opava</t>
  </si>
  <si>
    <t>Instalace fotovoltaického systému - ZŠ Šrámkova 4</t>
  </si>
  <si>
    <t>Instalace fotovoltaického systému MŠ Šrámkova 6, Opava</t>
  </si>
  <si>
    <t>Instalace fotovoltaického systému - ZŠ Kylešovice, Opava</t>
  </si>
  <si>
    <t>Instalace fotovoltaického systému – Magistrát města Opava, budova E</t>
  </si>
  <si>
    <t>Instalace fotovoltaického systému – ZŠ Edvarda Beneše, Opava</t>
  </si>
  <si>
    <t>Instalace fotovoltaických panelů na objektech MNO</t>
  </si>
  <si>
    <t>Instalace fotovoltaických panelů_Domov pro seniory Kamenec</t>
  </si>
  <si>
    <t>Instalace fotovoltaických panelů_Domov pro seniory Iris</t>
  </si>
  <si>
    <t>Instalace fotovoltaických panelů_Dům s pečovatelskou službou Bělásek</t>
  </si>
  <si>
    <t>Instalace fotovoltaických panelů_Domov pro seniory Sluníčko</t>
  </si>
  <si>
    <t>Instalace fotovoltaických panelů_Léčebna dlouhodobě nemocných v Ostravě</t>
  </si>
  <si>
    <t>Solární park I. v Orlové-Lutyni</t>
  </si>
  <si>
    <t>Solární park II. V Orlové-Lutyni</t>
  </si>
  <si>
    <t>Fotovoltaika střecha pavilonu "A"</t>
  </si>
  <si>
    <t>Instalace fotovoltaických elektráren pro město Krnov I</t>
  </si>
  <si>
    <t>Instalace fotovoltaických elektráren pro město Krnov II</t>
  </si>
  <si>
    <t>Instalace fotovoltaických elektráren pro město Krnov III</t>
  </si>
  <si>
    <t>Instalace fotovoltaických elektráren pro město Krnov IV</t>
  </si>
  <si>
    <t>Instalace fotovoltaických elektráren pro město Krnov V</t>
  </si>
  <si>
    <t>Projekty v SC 1.3</t>
  </si>
  <si>
    <t>Brněnská</t>
  </si>
  <si>
    <t>Revitalizace Holáseckých jezer</t>
  </si>
  <si>
    <t xml:space="preserve"> Statutární město Brno</t>
  </si>
  <si>
    <t>Regenerace sídliště Nádražní Slavkov u Brna</t>
  </si>
  <si>
    <t>Slavkov u Brna</t>
  </si>
  <si>
    <t>Ochrana před záplavami - poldr za kotelnou Slavkov u Brna</t>
  </si>
  <si>
    <t>Ochrana před záplavami, poldr za zámeckým parkem Slavkov u Brna</t>
  </si>
  <si>
    <t>Pístovské rybníky – řešení technického stavu</t>
  </si>
  <si>
    <t>Rybník Luční – řešení technického stavu</t>
  </si>
  <si>
    <t>Opatření v souvislosti s adaptací na změnu klimatu v centru města Jihlavy</t>
  </si>
  <si>
    <t>Poldr Jestřebí</t>
  </si>
  <si>
    <t>město Brtnice</t>
  </si>
  <si>
    <t>Brtnice – obnova zámeckého rybníka</t>
  </si>
  <si>
    <t>Třešť hospodaření s dešťovou vodou</t>
  </si>
  <si>
    <t>město Třešť</t>
  </si>
  <si>
    <t>Lesopark Kokonín v Jablonci nad Nisou</t>
  </si>
  <si>
    <t>Regenerace okolí Veseckého Tajchu</t>
  </si>
  <si>
    <t>Revitalizace Liberecké přehrady - Central Park</t>
  </si>
  <si>
    <t>Retence dešťových vod ze střech veřejných budov - Uničov</t>
  </si>
  <si>
    <t>Zpracování studie systémů sídelní zeleně, její založení a obnova ve městě Konice</t>
  </si>
  <si>
    <t>Krajinné úpravy Lošov</t>
  </si>
  <si>
    <t>Statutární město Olomouc</t>
  </si>
  <si>
    <t>Realizace opatření k retenci vody a ochraně proti povodním v lokalitě Sv. Kopeček</t>
  </si>
  <si>
    <t>Prvky ÚSES Za Cihelnou - I. etapa: LBC 18 a část biokoridoru LBK 15</t>
  </si>
  <si>
    <t>Revitalizace lesoparku v Orlové Lutyni</t>
  </si>
  <si>
    <t>Revitalizace prostranství před nemocnicí v Orlové - Lutyni</t>
  </si>
  <si>
    <t>Ústecko-chomutovská</t>
  </si>
  <si>
    <t>Revitalizace lesoparku Mostná hora</t>
  </si>
  <si>
    <t>Město Litoměřice</t>
  </si>
  <si>
    <t>Zlín - Regenerace zeleně ve Zlíně - III.etapa</t>
  </si>
  <si>
    <t>Statutární město Zlín</t>
  </si>
  <si>
    <t>Regenerace ploch Kamenec - rybník Malenovice</t>
  </si>
  <si>
    <t>Revitalizace parku před Společenským domem</t>
  </si>
  <si>
    <t>Výstavba retenční kapacity a opatření k zadržování deštivé vody v areálu Odboru městské zeleně Santražiny</t>
  </si>
  <si>
    <t>Protipovodňová opatření Zlín-Letná</t>
  </si>
  <si>
    <t>Hradubická</t>
  </si>
  <si>
    <t>Protipovodňová opatření u sídliště Stromovka</t>
  </si>
  <si>
    <t>město Chrudim</t>
  </si>
  <si>
    <t>PPO Heřmanův Městec</t>
  </si>
  <si>
    <t>Heřmanův městec</t>
  </si>
  <si>
    <t>Mladoboleslavská</t>
  </si>
  <si>
    <t>město Mladá Boleslav</t>
  </si>
  <si>
    <t>Vodní plochy v okolí řeky Jizery</t>
  </si>
  <si>
    <t>Projekty v SC 1.5</t>
  </si>
  <si>
    <t>Odpadové centrum MB - Rozšíření/intenzifikace bioplynové stanice COMPAG MB</t>
  </si>
  <si>
    <t>Nový sběrný dvůr a nádoby na ukládání separovaného odpadu pro město Litvínov</t>
  </si>
  <si>
    <t>město Litvínov</t>
  </si>
  <si>
    <t>Plzeňská</t>
  </si>
  <si>
    <t>Revitalizace s rozšíření sběrného dvora v ul. Edvarda Beneše, Plzeň</t>
  </si>
  <si>
    <t>Revitalizace s rozšíření sběrného dvora v ul. Jateční, Plzeň</t>
  </si>
  <si>
    <t>Realizace nového sběrného dvora v ul. Úněšovská, Plzeň</t>
  </si>
  <si>
    <t>Realizace nového sběrného dvora v ul. Vejprnická, Plzeň</t>
  </si>
  <si>
    <t>Třídící centrum v ul. Vejprnická, Plzeň</t>
  </si>
  <si>
    <t>Realizace separačních bodů na území města Plzně</t>
  </si>
  <si>
    <t>Část 4: Vsakovací a retenční zařízení v areálu depozitáře</t>
  </si>
  <si>
    <t>Muzeum Podblanicka (p.o.)</t>
  </si>
  <si>
    <t>Středočeský kraj</t>
  </si>
  <si>
    <t>Výstavba OZE (fotovoltaika) pro potřeby provozu DSZO</t>
  </si>
  <si>
    <t>Město Hradec nad Moravicí</t>
  </si>
  <si>
    <t>Statutární město Opava</t>
  </si>
  <si>
    <t>Statutární město Ostrava</t>
  </si>
  <si>
    <t>Město Orlová</t>
  </si>
  <si>
    <t>Černá louka, s.r.o.</t>
  </si>
  <si>
    <t>Město Krnov</t>
  </si>
  <si>
    <t xml:space="preserve">Vodní prvky ve veřejném prostoru 
</t>
  </si>
  <si>
    <t>1.3.1.4</t>
  </si>
  <si>
    <t>1.3.3</t>
  </si>
  <si>
    <t>1.3.4</t>
  </si>
  <si>
    <t xml:space="preserve">1.3.1.4 </t>
  </si>
  <si>
    <t>1.3.11.1</t>
  </si>
  <si>
    <t xml:space="preserve">1.3.11.1 </t>
  </si>
  <si>
    <t>1.3.11.2</t>
  </si>
  <si>
    <t>souhrnně pro výzvu OPŽP</t>
  </si>
  <si>
    <t>zaokrouhleně pro výzvu OPŽP</t>
  </si>
  <si>
    <t>MRR</t>
  </si>
  <si>
    <t>PR</t>
  </si>
  <si>
    <t xml:space="preserve"> pro výzvu OPŽP</t>
  </si>
  <si>
    <t>požadovaná výše podpory - maximální</t>
  </si>
  <si>
    <t xml:space="preserve">Realizace energeticky úsporných opatření bude provedena u objektů v majetku Středočeského kraje - přesné lokality  a alokace budou upřesněny v Programovém rámci.
</t>
  </si>
  <si>
    <t>region</t>
  </si>
  <si>
    <t>oblast podpory (orientačně dle předběžných konzultací)</t>
  </si>
  <si>
    <r>
      <t xml:space="preserve">Statutární město Plzeň - </t>
    </r>
    <r>
      <rPr>
        <i/>
        <sz val="11"/>
        <rFont val="Calibri"/>
        <family val="2"/>
        <charset val="238"/>
        <scheme val="minor"/>
      </rPr>
      <t>rozdělení alokace mezi jednotlivé podprojekty bude upřesněno v programovém rámci</t>
    </r>
  </si>
  <si>
    <r>
      <t xml:space="preserve">Compag - BPS (160 mil. Kč)
město/služby města Mladá Boleslav - SD a separace (40 mil. Kč) - </t>
    </r>
    <r>
      <rPr>
        <i/>
        <sz val="11"/>
        <rFont val="Calibri"/>
        <family val="2"/>
        <charset val="238"/>
        <scheme val="minor"/>
      </rPr>
      <t>bude upřesněno v Programovém rámci</t>
    </r>
  </si>
  <si>
    <r>
      <t xml:space="preserve">Upcycling Group/Eko Faktor/Služby města Pardubice  </t>
    </r>
    <r>
      <rPr>
        <i/>
        <sz val="11"/>
        <rFont val="Calibri"/>
        <family val="2"/>
        <charset val="238"/>
        <scheme val="minor"/>
      </rPr>
      <t>- bude upřesněno v Programovém rámci</t>
    </r>
  </si>
  <si>
    <r>
      <t>CEKVO - Centrum komplexního využití odpadů (</t>
    </r>
    <r>
      <rPr>
        <i/>
        <sz val="11"/>
        <rFont val="Calibri"/>
        <family val="2"/>
        <charset val="238"/>
        <scheme val="minor"/>
      </rPr>
      <t>rozdělení do dílčích projektů bude upřesněno v Programovémo rámci</t>
    </r>
    <r>
      <rPr>
        <sz val="11"/>
        <rFont val="Calibri"/>
        <family val="2"/>
        <charset val="238"/>
        <scheme val="minor"/>
      </rPr>
      <t>)</t>
    </r>
  </si>
  <si>
    <r>
      <t xml:space="preserve">Odpadové centrum MB - Centrální sběrný dvůr/ Podzemní kontejnery SMMB  - </t>
    </r>
    <r>
      <rPr>
        <i/>
        <sz val="11"/>
        <rFont val="Calibri"/>
        <family val="2"/>
        <charset val="238"/>
        <scheme val="minor"/>
      </rPr>
      <t>bude upřesněno v programovém rámci</t>
    </r>
  </si>
  <si>
    <t>Seznam strategických projektů ITI dle MO/A a specifických cílů  v OPŽP - verze 1 ke 31.7.2023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</si>
</sst>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\ _K_č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/>
    </xf>
    <xf numFmtId="3" fontId="6" fillId="2" borderId="2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3" borderId="0" xfId="0" applyFont="1" applyFill="1"/>
    <xf numFmtId="0" fontId="8" fillId="0" borderId="0" xfId="0" applyFont="1" applyFill="1"/>
    <xf numFmtId="0" fontId="8" fillId="3" borderId="0" xfId="0" applyFont="1" applyFill="1" applyAlignment="1">
      <alignment vertical="top"/>
    </xf>
    <xf numFmtId="0" fontId="2" fillId="3" borderId="0" xfId="0" applyFont="1" applyFill="1"/>
    <xf numFmtId="0" fontId="2" fillId="0" borderId="19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165" fontId="2" fillId="0" borderId="4" xfId="1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3" fontId="6" fillId="2" borderId="47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7" fillId="0" borderId="4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3" fontId="2" fillId="0" borderId="16" xfId="0" applyNumberFormat="1" applyFont="1" applyBorder="1"/>
    <xf numFmtId="0" fontId="6" fillId="2" borderId="47" xfId="0" applyFont="1" applyFill="1" applyBorder="1" applyAlignment="1">
      <alignment horizontal="center" vertical="center" wrapText="1"/>
    </xf>
    <xf numFmtId="3" fontId="6" fillId="2" borderId="51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Border="1"/>
    <xf numFmtId="0" fontId="2" fillId="0" borderId="46" xfId="0" applyFont="1" applyBorder="1"/>
    <xf numFmtId="3" fontId="6" fillId="2" borderId="41" xfId="0" applyNumberFormat="1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6" fillId="2" borderId="35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Border="1"/>
    <xf numFmtId="3" fontId="6" fillId="2" borderId="43" xfId="0" applyNumberFormat="1" applyFont="1" applyFill="1" applyBorder="1" applyAlignment="1">
      <alignment horizontal="center" vertical="center" wrapText="1"/>
    </xf>
    <xf numFmtId="3" fontId="2" fillId="3" borderId="53" xfId="0" applyNumberFormat="1" applyFont="1" applyFill="1" applyBorder="1" applyAlignment="1">
      <alignment vertical="center" wrapText="1"/>
    </xf>
    <xf numFmtId="3" fontId="2" fillId="3" borderId="53" xfId="0" applyNumberFormat="1" applyFont="1" applyFill="1" applyBorder="1" applyAlignment="1">
      <alignment vertical="center"/>
    </xf>
    <xf numFmtId="3" fontId="2" fillId="3" borderId="55" xfId="0" applyNumberFormat="1" applyFont="1" applyFill="1" applyBorder="1" applyAlignment="1">
      <alignment vertical="center" wrapText="1"/>
    </xf>
    <xf numFmtId="3" fontId="2" fillId="0" borderId="53" xfId="0" applyNumberFormat="1" applyFont="1" applyFill="1" applyBorder="1" applyAlignment="1">
      <alignment vertical="center" wrapText="1"/>
    </xf>
    <xf numFmtId="3" fontId="2" fillId="0" borderId="53" xfId="0" applyNumberFormat="1" applyFont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wrapText="1"/>
    </xf>
    <xf numFmtId="3" fontId="2" fillId="3" borderId="31" xfId="0" applyNumberFormat="1" applyFont="1" applyFill="1" applyBorder="1" applyAlignment="1">
      <alignment horizontal="center" vertical="top" wrapText="1"/>
    </xf>
    <xf numFmtId="3" fontId="2" fillId="3" borderId="17" xfId="0" applyNumberFormat="1" applyFont="1" applyFill="1" applyBorder="1" applyAlignment="1">
      <alignment horizontal="center" vertical="top" wrapText="1"/>
    </xf>
    <xf numFmtId="3" fontId="2" fillId="3" borderId="45" xfId="0" applyNumberFormat="1" applyFont="1" applyFill="1" applyBorder="1"/>
    <xf numFmtId="0" fontId="2" fillId="3" borderId="0" xfId="0" applyFont="1" applyFill="1" applyBorder="1"/>
    <xf numFmtId="0" fontId="2" fillId="3" borderId="46" xfId="0" applyFont="1" applyFill="1" applyBorder="1"/>
    <xf numFmtId="3" fontId="2" fillId="5" borderId="45" xfId="0" applyNumberFormat="1" applyFont="1" applyFill="1" applyBorder="1"/>
    <xf numFmtId="0" fontId="2" fillId="5" borderId="46" xfId="0" applyFont="1" applyFill="1" applyBorder="1"/>
    <xf numFmtId="3" fontId="2" fillId="3" borderId="53" xfId="0" applyNumberFormat="1" applyFont="1" applyFill="1" applyBorder="1" applyAlignment="1">
      <alignment horizontal="right" wrapText="1"/>
    </xf>
    <xf numFmtId="3" fontId="2" fillId="3" borderId="53" xfId="0" applyNumberFormat="1" applyFont="1" applyFill="1" applyBorder="1" applyAlignment="1">
      <alignment wrapText="1"/>
    </xf>
    <xf numFmtId="3" fontId="2" fillId="3" borderId="54" xfId="0" applyNumberFormat="1" applyFont="1" applyFill="1" applyBorder="1" applyAlignment="1">
      <alignment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165" fontId="2" fillId="0" borderId="41" xfId="1" applyNumberFormat="1" applyFont="1" applyFill="1" applyBorder="1" applyAlignment="1">
      <alignment horizontal="right" vertical="center"/>
    </xf>
    <xf numFmtId="3" fontId="7" fillId="3" borderId="32" xfId="0" applyNumberFormat="1" applyFont="1" applyFill="1" applyBorder="1" applyAlignment="1">
      <alignment vertical="center"/>
    </xf>
    <xf numFmtId="3" fontId="7" fillId="3" borderId="42" xfId="0" applyNumberFormat="1" applyFont="1" applyFill="1" applyBorder="1" applyAlignment="1">
      <alignment vertical="center"/>
    </xf>
    <xf numFmtId="3" fontId="7" fillId="3" borderId="20" xfId="0" applyNumberFormat="1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0" fontId="10" fillId="0" borderId="0" xfId="0" applyFont="1" applyBorder="1"/>
    <xf numFmtId="0" fontId="10" fillId="0" borderId="0" xfId="0" applyFont="1"/>
    <xf numFmtId="3" fontId="7" fillId="3" borderId="41" xfId="0" applyNumberFormat="1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3" fontId="2" fillId="3" borderId="57" xfId="0" applyNumberFormat="1" applyFont="1" applyFill="1" applyBorder="1"/>
    <xf numFmtId="3" fontId="2" fillId="3" borderId="0" xfId="0" applyNumberFormat="1" applyFont="1" applyFill="1" applyBorder="1"/>
    <xf numFmtId="4" fontId="10" fillId="0" borderId="0" xfId="0" applyNumberFormat="1" applyFont="1" applyAlignment="1">
      <alignment horizontal="center" wrapText="1"/>
    </xf>
    <xf numFmtId="0" fontId="2" fillId="3" borderId="5" xfId="0" applyFont="1" applyFill="1" applyBorder="1"/>
    <xf numFmtId="0" fontId="2" fillId="3" borderId="21" xfId="0" applyFont="1" applyFill="1" applyBorder="1"/>
    <xf numFmtId="0" fontId="2" fillId="3" borderId="30" xfId="0" applyFont="1" applyFill="1" applyBorder="1" applyAlignment="1">
      <alignment horizontal="center" wrapText="1"/>
    </xf>
    <xf numFmtId="3" fontId="2" fillId="3" borderId="52" xfId="0" applyNumberFormat="1" applyFont="1" applyFill="1" applyBorder="1"/>
    <xf numFmtId="3" fontId="2" fillId="3" borderId="36" xfId="0" applyNumberFormat="1" applyFont="1" applyFill="1" applyBorder="1"/>
    <xf numFmtId="3" fontId="2" fillId="3" borderId="16" xfId="0" applyNumberFormat="1" applyFont="1" applyFill="1" applyBorder="1"/>
    <xf numFmtId="4" fontId="10" fillId="3" borderId="0" xfId="0" applyNumberFormat="1" applyFont="1" applyFill="1" applyAlignment="1">
      <alignment horizontal="center" wrapText="1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40" xfId="0" applyFont="1" applyFill="1" applyBorder="1" applyAlignment="1">
      <alignment horizontal="center" wrapText="1"/>
    </xf>
    <xf numFmtId="3" fontId="2" fillId="3" borderId="53" xfId="0" applyNumberFormat="1" applyFont="1" applyFill="1" applyBorder="1"/>
    <xf numFmtId="3" fontId="2" fillId="3" borderId="37" xfId="0" applyNumberFormat="1" applyFont="1" applyFill="1" applyBorder="1"/>
    <xf numFmtId="3" fontId="2" fillId="3" borderId="38" xfId="0" applyNumberFormat="1" applyFont="1" applyFill="1" applyBorder="1"/>
    <xf numFmtId="3" fontId="2" fillId="3" borderId="53" xfId="0" applyNumberFormat="1" applyFont="1" applyFill="1" applyBorder="1" applyAlignment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7" xfId="0" applyFont="1" applyFill="1" applyBorder="1" applyAlignment="1">
      <alignment horizontal="center" wrapText="1"/>
    </xf>
    <xf numFmtId="3" fontId="2" fillId="3" borderId="54" xfId="0" applyNumberFormat="1" applyFont="1" applyFill="1" applyBorder="1" applyAlignment="1"/>
    <xf numFmtId="0" fontId="4" fillId="3" borderId="31" xfId="0" applyFont="1" applyFill="1" applyBorder="1" applyAlignment="1">
      <alignment horizontal="center" vertical="center"/>
    </xf>
    <xf numFmtId="0" fontId="2" fillId="3" borderId="37" xfId="0" applyFont="1" applyFill="1" applyBorder="1"/>
    <xf numFmtId="0" fontId="2" fillId="3" borderId="6" xfId="0" applyFont="1" applyFill="1" applyBorder="1"/>
    <xf numFmtId="0" fontId="2" fillId="3" borderId="0" xfId="0" applyFont="1" applyFill="1" applyBorder="1" applyAlignment="1">
      <alignment horizontal="center"/>
    </xf>
    <xf numFmtId="3" fontId="2" fillId="3" borderId="55" xfId="0" applyNumberFormat="1" applyFont="1" applyFill="1" applyBorder="1" applyAlignment="1"/>
    <xf numFmtId="0" fontId="2" fillId="3" borderId="38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3" fontId="2" fillId="3" borderId="55" xfId="0" applyNumberFormat="1" applyFont="1" applyFill="1" applyBorder="1"/>
    <xf numFmtId="3" fontId="2" fillId="3" borderId="10" xfId="0" applyNumberFormat="1" applyFont="1" applyFill="1" applyBorder="1" applyAlignment="1">
      <alignment vertical="top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54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top" wrapText="1"/>
    </xf>
    <xf numFmtId="3" fontId="2" fillId="3" borderId="50" xfId="0" applyNumberFormat="1" applyFont="1" applyFill="1" applyBorder="1" applyAlignment="1">
      <alignment horizontal="center" vertical="top" wrapText="1"/>
    </xf>
    <xf numFmtId="3" fontId="2" fillId="3" borderId="5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3" fontId="2" fillId="3" borderId="29" xfId="0" applyNumberFormat="1" applyFon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/>
    </xf>
    <xf numFmtId="0" fontId="2" fillId="3" borderId="29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3" fontId="2" fillId="3" borderId="12" xfId="0" applyNumberFormat="1" applyFont="1" applyFill="1" applyBorder="1" applyAlignment="1">
      <alignment horizontal="right"/>
    </xf>
    <xf numFmtId="0" fontId="9" fillId="3" borderId="29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3" fontId="2" fillId="3" borderId="45" xfId="0" applyNumberFormat="1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3" fontId="2" fillId="0" borderId="56" xfId="0" applyNumberFormat="1" applyFont="1" applyBorder="1" applyAlignment="1">
      <alignment vertical="center" wrapText="1"/>
    </xf>
    <xf numFmtId="3" fontId="2" fillId="0" borderId="0" xfId="0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 wrapText="1"/>
    </xf>
    <xf numFmtId="3" fontId="7" fillId="4" borderId="59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5" fontId="2" fillId="0" borderId="55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65" fontId="2" fillId="0" borderId="39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52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2" fillId="0" borderId="43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3"/>
  <sheetViews>
    <sheetView tabSelected="1" topLeftCell="A94" zoomScale="106" zoomScaleNormal="106" workbookViewId="0">
      <selection activeCell="H104" sqref="H104"/>
    </sheetView>
  </sheetViews>
  <sheetFormatPr defaultColWidth="9.140625" defaultRowHeight="15" x14ac:dyDescent="0.25"/>
  <cols>
    <col min="1" max="1" width="15.28515625" style="1" customWidth="1"/>
    <col min="2" max="2" width="64" style="1" customWidth="1"/>
    <col min="3" max="3" width="35.85546875" style="8" customWidth="1"/>
    <col min="4" max="4" width="16.85546875" style="9" customWidth="1"/>
    <col min="5" max="5" width="0.140625" style="1" hidden="1" customWidth="1"/>
    <col min="6" max="6" width="19.42578125" style="36" customWidth="1"/>
    <col min="7" max="7" width="21.42578125" style="88" customWidth="1"/>
    <col min="8" max="8" width="9.85546875" style="127" customWidth="1"/>
    <col min="9" max="9" width="14.85546875" style="94" customWidth="1"/>
    <col min="10" max="10" width="31.85546875" style="94" customWidth="1"/>
    <col min="11" max="26" width="9.140625" style="94"/>
    <col min="27" max="16384" width="9.140625" style="1"/>
  </cols>
  <sheetData>
    <row r="1" spans="1:26" ht="18.75" x14ac:dyDescent="0.25">
      <c r="A1" s="170" t="s">
        <v>159</v>
      </c>
      <c r="B1" s="170"/>
      <c r="C1" s="170"/>
      <c r="D1" s="1"/>
    </row>
    <row r="2" spans="1:26" ht="15.75" thickBot="1" x14ac:dyDescent="0.3">
      <c r="G2" s="94"/>
      <c r="H2" s="94"/>
    </row>
    <row r="3" spans="1:26" ht="40.5" customHeight="1" thickBot="1" x14ac:dyDescent="0.3">
      <c r="A3" s="10" t="s">
        <v>0</v>
      </c>
      <c r="B3" s="11" t="s">
        <v>1</v>
      </c>
      <c r="C3" s="52" t="s">
        <v>2</v>
      </c>
      <c r="D3" s="56" t="s">
        <v>3</v>
      </c>
      <c r="E3" s="53" t="s">
        <v>145</v>
      </c>
      <c r="F3" s="17" t="s">
        <v>146</v>
      </c>
      <c r="G3" s="94"/>
      <c r="H3" s="94" t="s">
        <v>152</v>
      </c>
    </row>
    <row r="4" spans="1:26" s="23" customFormat="1" ht="18.75" customHeight="1" x14ac:dyDescent="0.25">
      <c r="A4" s="95" t="s">
        <v>4</v>
      </c>
      <c r="B4" s="96" t="s">
        <v>5</v>
      </c>
      <c r="C4" s="97" t="s">
        <v>6</v>
      </c>
      <c r="D4" s="98">
        <v>6506000</v>
      </c>
      <c r="E4" s="99">
        <f>SUM(D4:D6)</f>
        <v>78490480</v>
      </c>
      <c r="F4" s="100">
        <v>79000000</v>
      </c>
      <c r="G4" s="94"/>
      <c r="H4" s="94" t="s">
        <v>148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01"/>
      <c r="Y4" s="101"/>
      <c r="Z4" s="101"/>
    </row>
    <row r="5" spans="1:26" s="23" customFormat="1" ht="19.5" customHeight="1" x14ac:dyDescent="0.25">
      <c r="A5" s="102" t="s">
        <v>4</v>
      </c>
      <c r="B5" s="103" t="s">
        <v>7</v>
      </c>
      <c r="C5" s="104" t="s">
        <v>6</v>
      </c>
      <c r="D5" s="105">
        <v>35992240</v>
      </c>
      <c r="E5" s="106"/>
      <c r="F5" s="45"/>
      <c r="G5" s="94"/>
      <c r="H5" s="94" t="s">
        <v>148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101"/>
      <c r="Y5" s="101"/>
      <c r="Z5" s="101"/>
    </row>
    <row r="6" spans="1:26" s="23" customFormat="1" ht="16.5" customHeight="1" x14ac:dyDescent="0.25">
      <c r="A6" s="102" t="s">
        <v>4</v>
      </c>
      <c r="B6" s="103" t="s">
        <v>8</v>
      </c>
      <c r="C6" s="104" t="s">
        <v>6</v>
      </c>
      <c r="D6" s="105">
        <v>35992240</v>
      </c>
      <c r="E6" s="107"/>
      <c r="F6" s="46"/>
      <c r="G6" s="94"/>
      <c r="H6" s="94" t="s">
        <v>148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101"/>
      <c r="Y6" s="101"/>
      <c r="Z6" s="101"/>
    </row>
    <row r="7" spans="1:26" s="23" customFormat="1" x14ac:dyDescent="0.25">
      <c r="A7" s="102" t="s">
        <v>9</v>
      </c>
      <c r="B7" s="103" t="s">
        <v>10</v>
      </c>
      <c r="C7" s="70" t="s">
        <v>11</v>
      </c>
      <c r="D7" s="108">
        <v>4855000</v>
      </c>
      <c r="E7" s="99">
        <f>SUM(D7)</f>
        <v>4855000</v>
      </c>
      <c r="F7" s="100">
        <v>5000000</v>
      </c>
      <c r="G7" s="94"/>
      <c r="H7" s="94" t="s">
        <v>147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101"/>
      <c r="Y7" s="101"/>
      <c r="Z7" s="101"/>
    </row>
    <row r="8" spans="1:26" s="23" customFormat="1" x14ac:dyDescent="0.25">
      <c r="A8" s="109" t="s">
        <v>12</v>
      </c>
      <c r="B8" s="110" t="s">
        <v>13</v>
      </c>
      <c r="C8" s="111" t="s">
        <v>14</v>
      </c>
      <c r="D8" s="112">
        <v>15000000</v>
      </c>
      <c r="E8" s="99">
        <f>SUM(D8:D11)</f>
        <v>113000000</v>
      </c>
      <c r="F8" s="100">
        <f>SUM(E8:E11)</f>
        <v>113000000</v>
      </c>
      <c r="G8" s="94"/>
      <c r="H8" s="94" t="s">
        <v>147</v>
      </c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101"/>
      <c r="Y8" s="101"/>
      <c r="Z8" s="101"/>
    </row>
    <row r="9" spans="1:26" s="23" customFormat="1" ht="30" x14ac:dyDescent="0.25">
      <c r="A9" s="102" t="s">
        <v>12</v>
      </c>
      <c r="B9" s="47" t="s">
        <v>15</v>
      </c>
      <c r="C9" s="113" t="s">
        <v>16</v>
      </c>
      <c r="D9" s="108">
        <v>18000000</v>
      </c>
      <c r="E9" s="114"/>
      <c r="F9" s="45"/>
      <c r="G9" s="94"/>
      <c r="H9" s="94" t="s">
        <v>147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101"/>
      <c r="Y9" s="101"/>
      <c r="Z9" s="101"/>
    </row>
    <row r="10" spans="1:26" s="23" customFormat="1" x14ac:dyDescent="0.25">
      <c r="A10" s="95" t="s">
        <v>12</v>
      </c>
      <c r="B10" s="115" t="s">
        <v>17</v>
      </c>
      <c r="C10" s="116" t="s">
        <v>14</v>
      </c>
      <c r="D10" s="117">
        <v>30000000</v>
      </c>
      <c r="E10" s="106"/>
      <c r="F10" s="45"/>
      <c r="G10" s="94"/>
      <c r="H10" s="94" t="s">
        <v>147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101"/>
      <c r="Y10" s="101"/>
      <c r="Z10" s="101"/>
    </row>
    <row r="11" spans="1:26" s="23" customFormat="1" ht="17.25" customHeight="1" x14ac:dyDescent="0.25">
      <c r="A11" s="109" t="s">
        <v>12</v>
      </c>
      <c r="B11" s="110" t="s">
        <v>18</v>
      </c>
      <c r="C11" s="111" t="s">
        <v>14</v>
      </c>
      <c r="D11" s="112">
        <v>50000000</v>
      </c>
      <c r="E11" s="118"/>
      <c r="F11" s="46"/>
      <c r="G11" s="94"/>
      <c r="H11" s="94" t="s">
        <v>147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01"/>
      <c r="Y11" s="101"/>
      <c r="Z11" s="101"/>
    </row>
    <row r="12" spans="1:26" s="23" customFormat="1" ht="17.25" customHeight="1" x14ac:dyDescent="0.25">
      <c r="A12" s="102" t="s">
        <v>19</v>
      </c>
      <c r="B12" s="47" t="s">
        <v>20</v>
      </c>
      <c r="C12" s="119" t="s">
        <v>21</v>
      </c>
      <c r="D12" s="108">
        <v>11731100</v>
      </c>
      <c r="E12" s="99">
        <f>SUM(D12:D18)</f>
        <v>107752500</v>
      </c>
      <c r="F12" s="100">
        <v>108000000</v>
      </c>
      <c r="G12" s="94"/>
      <c r="H12" s="94" t="s">
        <v>147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01"/>
      <c r="Y12" s="101"/>
      <c r="Z12" s="101"/>
    </row>
    <row r="13" spans="1:26" s="23" customFormat="1" ht="17.25" customHeight="1" x14ac:dyDescent="0.25">
      <c r="A13" s="102" t="s">
        <v>19</v>
      </c>
      <c r="B13" s="47" t="s">
        <v>22</v>
      </c>
      <c r="C13" s="119" t="s">
        <v>23</v>
      </c>
      <c r="D13" s="108">
        <v>10000000</v>
      </c>
      <c r="E13" s="114"/>
      <c r="F13" s="45"/>
      <c r="G13" s="94"/>
      <c r="H13" s="94" t="s">
        <v>147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01"/>
      <c r="Y13" s="101"/>
      <c r="Z13" s="101"/>
    </row>
    <row r="14" spans="1:26" s="23" customFormat="1" ht="17.25" customHeight="1" x14ac:dyDescent="0.25">
      <c r="A14" s="102" t="s">
        <v>19</v>
      </c>
      <c r="B14" s="47" t="s">
        <v>24</v>
      </c>
      <c r="C14" s="119" t="s">
        <v>25</v>
      </c>
      <c r="D14" s="108">
        <v>18198400</v>
      </c>
      <c r="E14" s="114"/>
      <c r="F14" s="45"/>
      <c r="G14" s="94"/>
      <c r="H14" s="94" t="s">
        <v>147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01"/>
      <c r="Y14" s="101"/>
      <c r="Z14" s="101"/>
    </row>
    <row r="15" spans="1:26" s="23" customFormat="1" ht="29.25" customHeight="1" x14ac:dyDescent="0.25">
      <c r="A15" s="102" t="s">
        <v>19</v>
      </c>
      <c r="B15" s="47" t="s">
        <v>26</v>
      </c>
      <c r="C15" s="119" t="s">
        <v>25</v>
      </c>
      <c r="D15" s="108">
        <v>28600000</v>
      </c>
      <c r="E15" s="114"/>
      <c r="F15" s="45"/>
      <c r="G15" s="94"/>
      <c r="H15" s="94" t="s">
        <v>147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01"/>
      <c r="Y15" s="101"/>
      <c r="Z15" s="101"/>
    </row>
    <row r="16" spans="1:26" s="23" customFormat="1" ht="29.25" customHeight="1" x14ac:dyDescent="0.25">
      <c r="A16" s="102" t="s">
        <v>19</v>
      </c>
      <c r="B16" s="47" t="s">
        <v>27</v>
      </c>
      <c r="C16" s="119" t="s">
        <v>25</v>
      </c>
      <c r="D16" s="108">
        <v>9223000</v>
      </c>
      <c r="E16" s="114"/>
      <c r="F16" s="45"/>
      <c r="G16" s="94"/>
      <c r="H16" s="94" t="s">
        <v>147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01"/>
      <c r="Y16" s="101"/>
      <c r="Z16" s="101"/>
    </row>
    <row r="17" spans="1:26" s="23" customFormat="1" ht="17.25" customHeight="1" x14ac:dyDescent="0.25">
      <c r="A17" s="102" t="s">
        <v>19</v>
      </c>
      <c r="B17" s="47" t="s">
        <v>28</v>
      </c>
      <c r="C17" s="119" t="s">
        <v>29</v>
      </c>
      <c r="D17" s="108">
        <v>15000000</v>
      </c>
      <c r="E17" s="114"/>
      <c r="F17" s="45"/>
      <c r="G17" s="94"/>
      <c r="H17" s="94" t="s">
        <v>147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01"/>
      <c r="Y17" s="101"/>
      <c r="Z17" s="101"/>
    </row>
    <row r="18" spans="1:26" s="23" customFormat="1" ht="30.75" customHeight="1" x14ac:dyDescent="0.25">
      <c r="A18" s="102" t="s">
        <v>19</v>
      </c>
      <c r="B18" s="47" t="s">
        <v>30</v>
      </c>
      <c r="C18" s="119" t="s">
        <v>29</v>
      </c>
      <c r="D18" s="108">
        <v>15000000</v>
      </c>
      <c r="E18" s="118"/>
      <c r="F18" s="46"/>
      <c r="G18" s="94"/>
      <c r="H18" s="94" t="s">
        <v>147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01"/>
      <c r="Y18" s="101"/>
      <c r="Z18" s="101"/>
    </row>
    <row r="19" spans="1:26" s="23" customFormat="1" ht="19.5" customHeight="1" x14ac:dyDescent="0.25">
      <c r="A19" s="95" t="s">
        <v>31</v>
      </c>
      <c r="B19" s="115" t="s">
        <v>32</v>
      </c>
      <c r="C19" s="104" t="s">
        <v>33</v>
      </c>
      <c r="D19" s="120">
        <v>5589000</v>
      </c>
      <c r="E19" s="73">
        <f>SUM(D19:D20)</f>
        <v>10577550</v>
      </c>
      <c r="F19" s="100">
        <v>11000000</v>
      </c>
      <c r="G19" s="94"/>
      <c r="H19" s="94" t="s">
        <v>147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01"/>
      <c r="Y19" s="101"/>
      <c r="Z19" s="101"/>
    </row>
    <row r="20" spans="1:26" s="23" customFormat="1" ht="19.5" customHeight="1" x14ac:dyDescent="0.25">
      <c r="A20" s="102" t="s">
        <v>31</v>
      </c>
      <c r="B20" s="103" t="s">
        <v>34</v>
      </c>
      <c r="C20" s="104" t="s">
        <v>33</v>
      </c>
      <c r="D20" s="105">
        <v>4988550</v>
      </c>
      <c r="E20" s="75"/>
      <c r="F20" s="46"/>
      <c r="G20" s="94"/>
      <c r="H20" s="94" t="s">
        <v>147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01"/>
      <c r="Y20" s="101"/>
      <c r="Z20" s="101"/>
    </row>
    <row r="21" spans="1:26" s="23" customFormat="1" ht="51" customHeight="1" x14ac:dyDescent="0.25">
      <c r="A21" s="102" t="s">
        <v>35</v>
      </c>
      <c r="B21" s="121" t="s">
        <v>151</v>
      </c>
      <c r="C21" s="122" t="s">
        <v>129</v>
      </c>
      <c r="D21" s="123">
        <v>150000000</v>
      </c>
      <c r="E21" s="99">
        <f>SUM(D21:D22)</f>
        <v>156283996</v>
      </c>
      <c r="F21" s="100">
        <v>157000000</v>
      </c>
      <c r="G21" s="94"/>
      <c r="H21" s="94" t="s">
        <v>148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01"/>
      <c r="Y21" s="101"/>
      <c r="Z21" s="101"/>
    </row>
    <row r="22" spans="1:26" s="23" customFormat="1" ht="19.5" customHeight="1" thickBot="1" x14ac:dyDescent="0.3">
      <c r="A22" s="109" t="s">
        <v>35</v>
      </c>
      <c r="B22" s="124" t="s">
        <v>36</v>
      </c>
      <c r="C22" s="125" t="s">
        <v>128</v>
      </c>
      <c r="D22" s="126">
        <v>6283996</v>
      </c>
      <c r="E22" s="118"/>
      <c r="F22" s="45"/>
      <c r="G22" s="94"/>
      <c r="H22" s="94" t="s">
        <v>148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01"/>
      <c r="Y22" s="101"/>
      <c r="Z22" s="101"/>
    </row>
    <row r="23" spans="1:26" s="23" customFormat="1" ht="15.75" thickBot="1" x14ac:dyDescent="0.3">
      <c r="A23" s="171" t="s">
        <v>37</v>
      </c>
      <c r="B23" s="172"/>
      <c r="C23" s="173"/>
      <c r="D23" s="84">
        <f>SUM(D4:D22)</f>
        <v>470959526</v>
      </c>
      <c r="E23" s="85">
        <f>SUM(E4:E22)</f>
        <v>470959526</v>
      </c>
      <c r="F23" s="90">
        <f>SUM(F4:F22)</f>
        <v>473000000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</row>
    <row r="24" spans="1:26" ht="15.75" thickBot="1" x14ac:dyDescent="0.3">
      <c r="A24" s="14"/>
      <c r="B24" s="14"/>
      <c r="C24" s="15"/>
      <c r="D24" s="16"/>
      <c r="G24" s="94"/>
      <c r="H24" s="94"/>
    </row>
    <row r="25" spans="1:26" ht="42" customHeight="1" x14ac:dyDescent="0.25">
      <c r="A25" s="25" t="s">
        <v>0</v>
      </c>
      <c r="B25" s="26" t="s">
        <v>38</v>
      </c>
      <c r="C25" s="57" t="s">
        <v>2</v>
      </c>
      <c r="D25" s="63" t="s">
        <v>3</v>
      </c>
      <c r="E25" s="61" t="s">
        <v>145</v>
      </c>
      <c r="F25" s="17" t="s">
        <v>146</v>
      </c>
      <c r="G25" s="94"/>
      <c r="H25" s="94"/>
    </row>
    <row r="26" spans="1:26" ht="21" customHeight="1" x14ac:dyDescent="0.25">
      <c r="A26" s="3" t="s">
        <v>39</v>
      </c>
      <c r="B26" s="4" t="s">
        <v>40</v>
      </c>
      <c r="C26" s="58" t="s">
        <v>41</v>
      </c>
      <c r="D26" s="64">
        <v>780000</v>
      </c>
      <c r="E26" s="54">
        <f>SUM(D26:D27)</f>
        <v>6780000</v>
      </c>
      <c r="F26" s="51">
        <v>7000000</v>
      </c>
    </row>
    <row r="27" spans="1:26" ht="17.25" customHeight="1" x14ac:dyDescent="0.25">
      <c r="A27" s="3" t="s">
        <v>39</v>
      </c>
      <c r="B27" s="4" t="s">
        <v>42</v>
      </c>
      <c r="C27" s="58" t="s">
        <v>41</v>
      </c>
      <c r="D27" s="64">
        <v>6000000</v>
      </c>
      <c r="E27" s="55"/>
      <c r="F27" s="44"/>
    </row>
    <row r="28" spans="1:26" ht="17.25" customHeight="1" x14ac:dyDescent="0.25">
      <c r="A28" s="3" t="s">
        <v>19</v>
      </c>
      <c r="B28" s="4" t="s">
        <v>43</v>
      </c>
      <c r="C28" s="58" t="s">
        <v>44</v>
      </c>
      <c r="D28" s="64">
        <v>7863000</v>
      </c>
      <c r="E28" s="62">
        <f>SUM(D28)</f>
        <v>7863000</v>
      </c>
      <c r="F28" s="51">
        <v>8000000</v>
      </c>
    </row>
    <row r="29" spans="1:26" ht="26.25" customHeight="1" x14ac:dyDescent="0.25">
      <c r="A29" s="3" t="s">
        <v>31</v>
      </c>
      <c r="B29" s="4" t="s">
        <v>130</v>
      </c>
      <c r="C29" s="58" t="s">
        <v>45</v>
      </c>
      <c r="D29" s="65">
        <v>72781500</v>
      </c>
      <c r="E29" s="54">
        <f>SUM(D29:D30)</f>
        <v>88703500</v>
      </c>
      <c r="F29" s="51">
        <v>89000000</v>
      </c>
    </row>
    <row r="30" spans="1:26" ht="17.25" customHeight="1" x14ac:dyDescent="0.25">
      <c r="A30" s="3" t="s">
        <v>31</v>
      </c>
      <c r="B30" s="4" t="s">
        <v>46</v>
      </c>
      <c r="C30" s="58" t="s">
        <v>47</v>
      </c>
      <c r="D30" s="66">
        <v>15922000</v>
      </c>
      <c r="E30" s="55"/>
      <c r="F30" s="44"/>
    </row>
    <row r="31" spans="1:26" ht="17.25" customHeight="1" x14ac:dyDescent="0.25">
      <c r="A31" s="33" t="s">
        <v>48</v>
      </c>
      <c r="B31" s="34" t="s">
        <v>49</v>
      </c>
      <c r="C31" s="59" t="s">
        <v>131</v>
      </c>
      <c r="D31" s="66">
        <v>1750000</v>
      </c>
      <c r="E31" s="54">
        <f>SUM(D31:D53)</f>
        <v>110144040</v>
      </c>
      <c r="F31" s="51">
        <v>110000000</v>
      </c>
    </row>
    <row r="32" spans="1:26" x14ac:dyDescent="0.25">
      <c r="A32" s="18" t="s">
        <v>48</v>
      </c>
      <c r="B32" s="5" t="s">
        <v>50</v>
      </c>
      <c r="C32" s="60" t="s">
        <v>132</v>
      </c>
      <c r="D32" s="67">
        <v>1859200</v>
      </c>
      <c r="E32" s="38"/>
      <c r="F32" s="43"/>
    </row>
    <row r="33" spans="1:6" x14ac:dyDescent="0.25">
      <c r="A33" s="18" t="s">
        <v>48</v>
      </c>
      <c r="B33" s="5" t="s">
        <v>51</v>
      </c>
      <c r="C33" s="60" t="s">
        <v>132</v>
      </c>
      <c r="D33" s="67">
        <v>6710200</v>
      </c>
      <c r="E33" s="38"/>
      <c r="F33" s="43"/>
    </row>
    <row r="34" spans="1:6" x14ac:dyDescent="0.25">
      <c r="A34" s="18" t="s">
        <v>48</v>
      </c>
      <c r="B34" s="5" t="s">
        <v>52</v>
      </c>
      <c r="C34" s="60" t="s">
        <v>132</v>
      </c>
      <c r="D34" s="67">
        <v>1309280</v>
      </c>
      <c r="E34" s="38"/>
      <c r="F34" s="43"/>
    </row>
    <row r="35" spans="1:6" x14ac:dyDescent="0.25">
      <c r="A35" s="18" t="s">
        <v>48</v>
      </c>
      <c r="B35" s="5" t="s">
        <v>53</v>
      </c>
      <c r="C35" s="60" t="s">
        <v>132</v>
      </c>
      <c r="D35" s="67">
        <v>8233000</v>
      </c>
      <c r="E35" s="38"/>
      <c r="F35" s="43"/>
    </row>
    <row r="36" spans="1:6" x14ac:dyDescent="0.25">
      <c r="A36" s="19" t="s">
        <v>48</v>
      </c>
      <c r="B36" s="6" t="s">
        <v>54</v>
      </c>
      <c r="C36" s="60" t="s">
        <v>132</v>
      </c>
      <c r="D36" s="68">
        <v>2103360</v>
      </c>
      <c r="E36" s="38"/>
      <c r="F36" s="43"/>
    </row>
    <row r="37" spans="1:6" x14ac:dyDescent="0.25">
      <c r="A37" s="19" t="s">
        <v>48</v>
      </c>
      <c r="B37" s="6" t="s">
        <v>55</v>
      </c>
      <c r="C37" s="60" t="s">
        <v>132</v>
      </c>
      <c r="D37" s="68">
        <v>5727400</v>
      </c>
      <c r="E37" s="38"/>
      <c r="F37" s="43"/>
    </row>
    <row r="38" spans="1:6" x14ac:dyDescent="0.25">
      <c r="A38" s="19" t="s">
        <v>48</v>
      </c>
      <c r="B38" s="6" t="s">
        <v>56</v>
      </c>
      <c r="C38" s="60" t="s">
        <v>132</v>
      </c>
      <c r="D38" s="68">
        <v>619500</v>
      </c>
      <c r="E38" s="38"/>
      <c r="F38" s="43"/>
    </row>
    <row r="39" spans="1:6" x14ac:dyDescent="0.25">
      <c r="A39" s="19" t="s">
        <v>48</v>
      </c>
      <c r="B39" s="6" t="s">
        <v>57</v>
      </c>
      <c r="C39" s="60" t="s">
        <v>132</v>
      </c>
      <c r="D39" s="68">
        <v>6671000</v>
      </c>
      <c r="E39" s="38"/>
      <c r="F39" s="43"/>
    </row>
    <row r="40" spans="1:6" x14ac:dyDescent="0.25">
      <c r="A40" s="19" t="s">
        <v>48</v>
      </c>
      <c r="B40" s="6" t="s">
        <v>58</v>
      </c>
      <c r="C40" s="60" t="s">
        <v>133</v>
      </c>
      <c r="D40" s="68">
        <v>15246000</v>
      </c>
      <c r="E40" s="38"/>
      <c r="F40" s="43"/>
    </row>
    <row r="41" spans="1:6" x14ac:dyDescent="0.25">
      <c r="A41" s="19" t="s">
        <v>48</v>
      </c>
      <c r="B41" s="6" t="s">
        <v>59</v>
      </c>
      <c r="C41" s="60" t="s">
        <v>133</v>
      </c>
      <c r="D41" s="68">
        <v>2710400</v>
      </c>
      <c r="E41" s="38"/>
      <c r="F41" s="43"/>
    </row>
    <row r="42" spans="1:6" x14ac:dyDescent="0.25">
      <c r="A42" s="19" t="s">
        <v>48</v>
      </c>
      <c r="B42" s="6" t="s">
        <v>60</v>
      </c>
      <c r="C42" s="60" t="s">
        <v>133</v>
      </c>
      <c r="D42" s="68">
        <v>3811500</v>
      </c>
      <c r="E42" s="38"/>
      <c r="F42" s="43"/>
    </row>
    <row r="43" spans="1:6" x14ac:dyDescent="0.25">
      <c r="A43" s="19" t="s">
        <v>48</v>
      </c>
      <c r="B43" s="6" t="s">
        <v>61</v>
      </c>
      <c r="C43" s="60" t="s">
        <v>133</v>
      </c>
      <c r="D43" s="68">
        <v>1185800</v>
      </c>
      <c r="E43" s="38"/>
      <c r="F43" s="43"/>
    </row>
    <row r="44" spans="1:6" x14ac:dyDescent="0.25">
      <c r="A44" s="19" t="s">
        <v>48</v>
      </c>
      <c r="B44" s="6" t="s">
        <v>62</v>
      </c>
      <c r="C44" s="60" t="s">
        <v>133</v>
      </c>
      <c r="D44" s="68">
        <v>847000</v>
      </c>
      <c r="E44" s="38"/>
      <c r="F44" s="43"/>
    </row>
    <row r="45" spans="1:6" x14ac:dyDescent="0.25">
      <c r="A45" s="19" t="s">
        <v>48</v>
      </c>
      <c r="B45" s="6" t="s">
        <v>63</v>
      </c>
      <c r="C45" s="60" t="s">
        <v>133</v>
      </c>
      <c r="D45" s="68">
        <v>2710400</v>
      </c>
      <c r="E45" s="38"/>
      <c r="F45" s="43"/>
    </row>
    <row r="46" spans="1:6" x14ac:dyDescent="0.25">
      <c r="A46" s="19" t="s">
        <v>48</v>
      </c>
      <c r="B46" s="6" t="s">
        <v>64</v>
      </c>
      <c r="C46" s="60" t="s">
        <v>134</v>
      </c>
      <c r="D46" s="68">
        <v>10850000</v>
      </c>
      <c r="E46" s="38"/>
      <c r="F46" s="43"/>
    </row>
    <row r="47" spans="1:6" x14ac:dyDescent="0.25">
      <c r="A47" s="19" t="s">
        <v>48</v>
      </c>
      <c r="B47" s="6" t="s">
        <v>65</v>
      </c>
      <c r="C47" s="60" t="s">
        <v>134</v>
      </c>
      <c r="D47" s="68">
        <v>14000000</v>
      </c>
      <c r="E47" s="38"/>
      <c r="F47" s="43"/>
    </row>
    <row r="48" spans="1:6" x14ac:dyDescent="0.25">
      <c r="A48" s="19" t="s">
        <v>48</v>
      </c>
      <c r="B48" s="6" t="s">
        <v>66</v>
      </c>
      <c r="C48" s="60" t="s">
        <v>135</v>
      </c>
      <c r="D48" s="68">
        <v>8400000</v>
      </c>
      <c r="E48" s="38"/>
      <c r="F48" s="43"/>
    </row>
    <row r="49" spans="1:26" x14ac:dyDescent="0.25">
      <c r="A49" s="19" t="s">
        <v>48</v>
      </c>
      <c r="B49" s="6" t="s">
        <v>67</v>
      </c>
      <c r="C49" s="60" t="s">
        <v>136</v>
      </c>
      <c r="D49" s="68">
        <v>1225000</v>
      </c>
      <c r="E49" s="38"/>
      <c r="F49" s="43"/>
    </row>
    <row r="50" spans="1:26" x14ac:dyDescent="0.25">
      <c r="A50" s="19" t="s">
        <v>48</v>
      </c>
      <c r="B50" s="6" t="s">
        <v>68</v>
      </c>
      <c r="C50" s="60" t="s">
        <v>136</v>
      </c>
      <c r="D50" s="68">
        <v>3360000</v>
      </c>
      <c r="E50" s="38"/>
      <c r="F50" s="43"/>
    </row>
    <row r="51" spans="1:26" x14ac:dyDescent="0.25">
      <c r="A51" s="19" t="s">
        <v>48</v>
      </c>
      <c r="B51" s="6" t="s">
        <v>69</v>
      </c>
      <c r="C51" s="60" t="s">
        <v>136</v>
      </c>
      <c r="D51" s="68">
        <v>665000</v>
      </c>
      <c r="E51" s="38"/>
      <c r="F51" s="43"/>
    </row>
    <row r="52" spans="1:26" x14ac:dyDescent="0.25">
      <c r="A52" s="19" t="s">
        <v>48</v>
      </c>
      <c r="B52" s="6" t="s">
        <v>70</v>
      </c>
      <c r="C52" s="60" t="s">
        <v>136</v>
      </c>
      <c r="D52" s="68">
        <v>3150000</v>
      </c>
      <c r="E52" s="38"/>
      <c r="F52" s="43"/>
    </row>
    <row r="53" spans="1:26" ht="15.75" thickBot="1" x14ac:dyDescent="0.3">
      <c r="A53" s="146" t="s">
        <v>48</v>
      </c>
      <c r="B53" s="147" t="s">
        <v>71</v>
      </c>
      <c r="C53" s="148" t="s">
        <v>136</v>
      </c>
      <c r="D53" s="149">
        <v>7000000</v>
      </c>
      <c r="E53" s="38"/>
      <c r="F53" s="43"/>
    </row>
    <row r="54" spans="1:26" ht="15.75" thickBot="1" x14ac:dyDescent="0.3">
      <c r="A54" s="174" t="s">
        <v>37</v>
      </c>
      <c r="B54" s="175"/>
      <c r="C54" s="176"/>
      <c r="D54" s="90">
        <f>SUM(D26:D53)</f>
        <v>213490540</v>
      </c>
      <c r="E54" s="91">
        <f>SUM(E26:E35)</f>
        <v>213490540</v>
      </c>
      <c r="F54" s="90">
        <f>SUM(F26:F53)</f>
        <v>214000000</v>
      </c>
    </row>
    <row r="55" spans="1:26" ht="15.75" thickBot="1" x14ac:dyDescent="0.3"/>
    <row r="56" spans="1:26" ht="45" customHeight="1" thickBot="1" x14ac:dyDescent="0.3">
      <c r="A56" s="10" t="s">
        <v>0</v>
      </c>
      <c r="B56" s="11" t="s">
        <v>72</v>
      </c>
      <c r="C56" s="12" t="s">
        <v>2</v>
      </c>
      <c r="D56" s="37" t="s">
        <v>3</v>
      </c>
      <c r="E56" s="13" t="s">
        <v>145</v>
      </c>
      <c r="F56" s="13" t="s">
        <v>146</v>
      </c>
      <c r="G56" s="132" t="s">
        <v>153</v>
      </c>
      <c r="H56" s="127" t="s">
        <v>152</v>
      </c>
      <c r="I56" s="127"/>
      <c r="J56" s="127"/>
    </row>
    <row r="57" spans="1:26" s="23" customFormat="1" x14ac:dyDescent="0.25">
      <c r="A57" s="128" t="s">
        <v>73</v>
      </c>
      <c r="B57" s="129" t="s">
        <v>74</v>
      </c>
      <c r="C57" s="130" t="s">
        <v>75</v>
      </c>
      <c r="D57" s="131">
        <v>156472000</v>
      </c>
      <c r="E57" s="93">
        <f>SUM(D57)</f>
        <v>156472000</v>
      </c>
      <c r="F57" s="134">
        <v>157000000</v>
      </c>
      <c r="G57" s="133" t="s">
        <v>142</v>
      </c>
      <c r="H57" s="127" t="s">
        <v>148</v>
      </c>
      <c r="I57" s="127"/>
      <c r="J57" s="127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x14ac:dyDescent="0.25">
      <c r="A58" s="39" t="s">
        <v>73</v>
      </c>
      <c r="B58" s="2" t="s">
        <v>76</v>
      </c>
      <c r="C58" s="58" t="s">
        <v>77</v>
      </c>
      <c r="D58" s="78">
        <v>20000000</v>
      </c>
      <c r="E58" s="54">
        <f>SUM(D58:D60)</f>
        <v>47000000</v>
      </c>
      <c r="F58" s="135">
        <v>47000000</v>
      </c>
      <c r="G58" s="133" t="s">
        <v>138</v>
      </c>
      <c r="I58" s="127"/>
      <c r="J58" s="127"/>
    </row>
    <row r="59" spans="1:26" x14ac:dyDescent="0.25">
      <c r="A59" s="39" t="s">
        <v>73</v>
      </c>
      <c r="B59" s="2" t="s">
        <v>78</v>
      </c>
      <c r="C59" s="58" t="s">
        <v>77</v>
      </c>
      <c r="D59" s="78">
        <v>12000000</v>
      </c>
      <c r="E59" s="38"/>
      <c r="F59" s="136"/>
      <c r="G59" s="133" t="s">
        <v>139</v>
      </c>
      <c r="I59" s="127"/>
      <c r="J59" s="127"/>
    </row>
    <row r="60" spans="1:26" x14ac:dyDescent="0.25">
      <c r="A60" s="39" t="s">
        <v>73</v>
      </c>
      <c r="B60" s="2" t="s">
        <v>79</v>
      </c>
      <c r="C60" s="58" t="s">
        <v>77</v>
      </c>
      <c r="D60" s="78">
        <v>15000000</v>
      </c>
      <c r="E60" s="55"/>
      <c r="F60" s="137"/>
      <c r="G60" s="133" t="s">
        <v>139</v>
      </c>
      <c r="I60" s="127"/>
      <c r="J60" s="127"/>
    </row>
    <row r="61" spans="1:26" s="23" customFormat="1" x14ac:dyDescent="0.25">
      <c r="A61" s="39" t="s">
        <v>39</v>
      </c>
      <c r="B61" s="2" t="s">
        <v>80</v>
      </c>
      <c r="C61" s="58" t="s">
        <v>41</v>
      </c>
      <c r="D61" s="78">
        <v>42500000</v>
      </c>
      <c r="E61" s="93">
        <f>SUM(D61:D66)</f>
        <v>126650000</v>
      </c>
      <c r="F61" s="134">
        <v>127000000</v>
      </c>
      <c r="G61" s="89" t="s">
        <v>139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s="23" customFormat="1" x14ac:dyDescent="0.25">
      <c r="A62" s="39" t="s">
        <v>39</v>
      </c>
      <c r="B62" s="2" t="s">
        <v>81</v>
      </c>
      <c r="C62" s="58" t="s">
        <v>41</v>
      </c>
      <c r="D62" s="78">
        <v>6375000</v>
      </c>
      <c r="E62" s="74"/>
      <c r="F62" s="136"/>
      <c r="G62" s="89" t="s">
        <v>139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s="23" customFormat="1" x14ac:dyDescent="0.25">
      <c r="A63" s="39" t="s">
        <v>39</v>
      </c>
      <c r="B63" s="2" t="s">
        <v>82</v>
      </c>
      <c r="C63" s="58" t="s">
        <v>41</v>
      </c>
      <c r="D63" s="78">
        <v>27625000</v>
      </c>
      <c r="E63" s="74"/>
      <c r="F63" s="136"/>
      <c r="G63" s="89" t="s">
        <v>140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s="23" customFormat="1" x14ac:dyDescent="0.25">
      <c r="A64" s="39" t="s">
        <v>39</v>
      </c>
      <c r="B64" s="2" t="s">
        <v>83</v>
      </c>
      <c r="C64" s="58" t="s">
        <v>84</v>
      </c>
      <c r="D64" s="78">
        <v>22950000</v>
      </c>
      <c r="E64" s="74"/>
      <c r="F64" s="136"/>
      <c r="G64" s="89" t="s">
        <v>139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</row>
    <row r="65" spans="1:27" s="23" customFormat="1" x14ac:dyDescent="0.25">
      <c r="A65" s="39" t="s">
        <v>39</v>
      </c>
      <c r="B65" s="2" t="s">
        <v>85</v>
      </c>
      <c r="C65" s="58" t="s">
        <v>84</v>
      </c>
      <c r="D65" s="78">
        <v>8500000</v>
      </c>
      <c r="E65" s="74"/>
      <c r="F65" s="136"/>
      <c r="G65" s="89" t="s">
        <v>139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</row>
    <row r="66" spans="1:27" s="23" customFormat="1" x14ac:dyDescent="0.25">
      <c r="A66" s="39" t="s">
        <v>39</v>
      </c>
      <c r="B66" s="2" t="s">
        <v>86</v>
      </c>
      <c r="C66" s="58" t="s">
        <v>87</v>
      </c>
      <c r="D66" s="78">
        <v>18700000</v>
      </c>
      <c r="E66" s="74"/>
      <c r="F66" s="136"/>
      <c r="G66" s="89" t="s">
        <v>140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</row>
    <row r="67" spans="1:27" ht="17.25" customHeight="1" x14ac:dyDescent="0.25">
      <c r="A67" s="39" t="s">
        <v>12</v>
      </c>
      <c r="B67" s="2" t="s">
        <v>88</v>
      </c>
      <c r="C67" s="58" t="s">
        <v>16</v>
      </c>
      <c r="D67" s="78">
        <v>25500000</v>
      </c>
      <c r="E67" s="73">
        <f>SUM(D67:D69)</f>
        <v>50500000</v>
      </c>
      <c r="F67" s="135">
        <v>51000000</v>
      </c>
      <c r="G67" s="89" t="s">
        <v>138</v>
      </c>
      <c r="H67" s="94"/>
    </row>
    <row r="68" spans="1:27" s="20" customFormat="1" ht="20.25" customHeight="1" x14ac:dyDescent="0.25">
      <c r="A68" s="39" t="s">
        <v>12</v>
      </c>
      <c r="B68" s="2" t="s">
        <v>89</v>
      </c>
      <c r="C68" s="58" t="s">
        <v>14</v>
      </c>
      <c r="D68" s="78">
        <v>5000000</v>
      </c>
      <c r="E68" s="74"/>
      <c r="F68" s="136"/>
      <c r="G68" s="89" t="s">
        <v>138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1"/>
    </row>
    <row r="69" spans="1:27" s="20" customFormat="1" ht="18" customHeight="1" x14ac:dyDescent="0.25">
      <c r="A69" s="39" t="s">
        <v>12</v>
      </c>
      <c r="B69" s="2" t="s">
        <v>90</v>
      </c>
      <c r="C69" s="58" t="s">
        <v>14</v>
      </c>
      <c r="D69" s="78">
        <v>20000000</v>
      </c>
      <c r="E69" s="75"/>
      <c r="F69" s="137"/>
      <c r="G69" s="89" t="s">
        <v>141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1"/>
    </row>
    <row r="70" spans="1:27" s="20" customFormat="1" ht="18" customHeight="1" x14ac:dyDescent="0.25">
      <c r="A70" s="39" t="s">
        <v>19</v>
      </c>
      <c r="B70" s="47" t="s">
        <v>91</v>
      </c>
      <c r="C70" s="58" t="s">
        <v>23</v>
      </c>
      <c r="D70" s="78">
        <v>25325400</v>
      </c>
      <c r="E70" s="73">
        <f>SUM(D70:D72)</f>
        <v>40775400</v>
      </c>
      <c r="F70" s="135">
        <v>41000000</v>
      </c>
      <c r="G70" s="89" t="s">
        <v>140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23"/>
    </row>
    <row r="71" spans="1:27" s="20" customFormat="1" ht="26.25" customHeight="1" x14ac:dyDescent="0.25">
      <c r="A71" s="39" t="s">
        <v>19</v>
      </c>
      <c r="B71" s="47" t="s">
        <v>92</v>
      </c>
      <c r="C71" s="58" t="s">
        <v>29</v>
      </c>
      <c r="D71" s="78">
        <v>9500000</v>
      </c>
      <c r="E71" s="74"/>
      <c r="F71" s="136"/>
      <c r="G71" s="89" t="s">
        <v>138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23"/>
    </row>
    <row r="72" spans="1:27" s="20" customFormat="1" ht="30" customHeight="1" x14ac:dyDescent="0.25">
      <c r="A72" s="39" t="s">
        <v>19</v>
      </c>
      <c r="B72" s="47" t="s">
        <v>95</v>
      </c>
      <c r="C72" s="58" t="s">
        <v>94</v>
      </c>
      <c r="D72" s="78">
        <v>5950000</v>
      </c>
      <c r="E72" s="75"/>
      <c r="F72" s="137"/>
      <c r="G72" s="145" t="s">
        <v>139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23"/>
    </row>
    <row r="73" spans="1:27" s="20" customFormat="1" ht="18" customHeight="1" x14ac:dyDescent="0.25">
      <c r="A73" s="39" t="s">
        <v>19</v>
      </c>
      <c r="B73" s="47" t="s">
        <v>93</v>
      </c>
      <c r="C73" s="58" t="s">
        <v>94</v>
      </c>
      <c r="D73" s="78">
        <v>9817500</v>
      </c>
      <c r="E73" s="143">
        <f>SUM(D73:D74)</f>
        <v>21317500</v>
      </c>
      <c r="F73" s="138">
        <v>22000000</v>
      </c>
      <c r="G73" s="145" t="s">
        <v>143</v>
      </c>
      <c r="H73" s="94" t="s">
        <v>147</v>
      </c>
      <c r="I73" s="94"/>
      <c r="J73" s="94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23"/>
    </row>
    <row r="74" spans="1:27" s="20" customFormat="1" ht="18" customHeight="1" x14ac:dyDescent="0.25">
      <c r="A74" s="39" t="s">
        <v>19</v>
      </c>
      <c r="B74" s="47" t="s">
        <v>96</v>
      </c>
      <c r="C74" s="58" t="s">
        <v>44</v>
      </c>
      <c r="D74" s="78">
        <v>11500000</v>
      </c>
      <c r="E74" s="144"/>
      <c r="F74" s="139"/>
      <c r="G74" s="145" t="s">
        <v>144</v>
      </c>
      <c r="H74" s="94" t="s">
        <v>147</v>
      </c>
      <c r="I74" s="94"/>
      <c r="J74" s="94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23"/>
    </row>
    <row r="75" spans="1:27" s="20" customFormat="1" ht="18" customHeight="1" x14ac:dyDescent="0.25">
      <c r="A75" s="39" t="s">
        <v>48</v>
      </c>
      <c r="B75" s="47" t="s">
        <v>97</v>
      </c>
      <c r="C75" s="69" t="s">
        <v>134</v>
      </c>
      <c r="D75" s="78">
        <v>9775000</v>
      </c>
      <c r="E75" s="73">
        <f>SUM(D75:D76)</f>
        <v>13569000</v>
      </c>
      <c r="F75" s="135">
        <v>14000000</v>
      </c>
      <c r="G75" s="145" t="s">
        <v>138</v>
      </c>
      <c r="H75" s="94"/>
      <c r="I75" s="94"/>
      <c r="J75" s="94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23"/>
    </row>
    <row r="76" spans="1:27" s="20" customFormat="1" ht="18" customHeight="1" x14ac:dyDescent="0.25">
      <c r="A76" s="39" t="s">
        <v>48</v>
      </c>
      <c r="B76" s="47" t="s">
        <v>98</v>
      </c>
      <c r="C76" s="69" t="s">
        <v>134</v>
      </c>
      <c r="D76" s="78">
        <v>3794000</v>
      </c>
      <c r="E76" s="75"/>
      <c r="F76" s="137"/>
      <c r="G76" s="145" t="s">
        <v>140</v>
      </c>
      <c r="H76" s="94"/>
      <c r="I76" s="94"/>
      <c r="J76" s="94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23"/>
    </row>
    <row r="77" spans="1:27" s="23" customFormat="1" ht="21.75" customHeight="1" x14ac:dyDescent="0.25">
      <c r="A77" s="39" t="s">
        <v>99</v>
      </c>
      <c r="B77" s="47" t="s">
        <v>100</v>
      </c>
      <c r="C77" s="58" t="s">
        <v>101</v>
      </c>
      <c r="D77" s="78">
        <v>18700000</v>
      </c>
      <c r="E77" s="92">
        <f>SUM(D77)</f>
        <v>18700000</v>
      </c>
      <c r="F77" s="140">
        <v>19000000</v>
      </c>
      <c r="G77" s="145" t="s">
        <v>138</v>
      </c>
      <c r="H77" s="94"/>
      <c r="I77" s="94"/>
      <c r="J77" s="94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7" s="23" customFormat="1" ht="19.5" customHeight="1" x14ac:dyDescent="0.25">
      <c r="A78" s="39" t="s">
        <v>31</v>
      </c>
      <c r="B78" s="2" t="s">
        <v>104</v>
      </c>
      <c r="C78" s="70" t="s">
        <v>103</v>
      </c>
      <c r="D78" s="78">
        <v>10660460</v>
      </c>
      <c r="E78" s="143">
        <f>SUM(D78)</f>
        <v>10660460</v>
      </c>
      <c r="F78" s="138">
        <v>11000000</v>
      </c>
      <c r="G78" s="145" t="s">
        <v>143</v>
      </c>
      <c r="H78" s="94" t="s">
        <v>147</v>
      </c>
      <c r="I78" s="94"/>
      <c r="J78" s="94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7" s="23" customFormat="1" ht="18.75" customHeight="1" x14ac:dyDescent="0.25">
      <c r="A79" s="39" t="s">
        <v>31</v>
      </c>
      <c r="B79" s="2" t="s">
        <v>102</v>
      </c>
      <c r="C79" s="70" t="s">
        <v>103</v>
      </c>
      <c r="D79" s="79">
        <v>4675000</v>
      </c>
      <c r="E79" s="73">
        <f>SUM(D79:D82)</f>
        <v>23100000</v>
      </c>
      <c r="F79" s="135">
        <v>24000000</v>
      </c>
      <c r="G79" s="145" t="s">
        <v>138</v>
      </c>
      <c r="H79" s="94"/>
      <c r="I79" s="94"/>
      <c r="J79" s="94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7" s="23" customFormat="1" ht="17.25" customHeight="1" x14ac:dyDescent="0.25">
      <c r="A80" s="39" t="s">
        <v>31</v>
      </c>
      <c r="B80" s="2" t="s">
        <v>105</v>
      </c>
      <c r="C80" s="70" t="s">
        <v>33</v>
      </c>
      <c r="D80" s="79">
        <v>6375000</v>
      </c>
      <c r="E80" s="74"/>
      <c r="F80" s="141"/>
      <c r="G80" s="145" t="s">
        <v>138</v>
      </c>
      <c r="H80" s="94"/>
      <c r="I80" s="94"/>
      <c r="J80" s="94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7" s="21" customFormat="1" ht="19.5" customHeight="1" x14ac:dyDescent="0.25">
      <c r="A81" s="39" t="s">
        <v>31</v>
      </c>
      <c r="B81" s="48" t="s">
        <v>106</v>
      </c>
      <c r="C81" s="70" t="s">
        <v>103</v>
      </c>
      <c r="D81" s="79">
        <v>4250000</v>
      </c>
      <c r="E81" s="38"/>
      <c r="F81" s="141"/>
      <c r="G81" s="145" t="s">
        <v>140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1"/>
    </row>
    <row r="82" spans="1:27" s="22" customFormat="1" x14ac:dyDescent="0.25">
      <c r="A82" s="39" t="s">
        <v>31</v>
      </c>
      <c r="B82" s="47" t="s">
        <v>107</v>
      </c>
      <c r="C82" s="58" t="s">
        <v>103</v>
      </c>
      <c r="D82" s="78">
        <v>7800000</v>
      </c>
      <c r="E82" s="55"/>
      <c r="F82" s="142"/>
      <c r="G82" s="145" t="s">
        <v>139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1"/>
    </row>
    <row r="83" spans="1:27" s="22" customFormat="1" x14ac:dyDescent="0.25">
      <c r="A83" s="40" t="s">
        <v>108</v>
      </c>
      <c r="B83" s="49" t="s">
        <v>109</v>
      </c>
      <c r="C83" s="71" t="s">
        <v>110</v>
      </c>
      <c r="D83" s="79">
        <v>20000000</v>
      </c>
      <c r="E83" s="76">
        <f>SUM(D83:D84)</f>
        <v>40000000</v>
      </c>
      <c r="F83" s="135">
        <v>40000000</v>
      </c>
      <c r="G83" s="145" t="s">
        <v>139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1"/>
    </row>
    <row r="84" spans="1:27" s="22" customFormat="1" ht="18" customHeight="1" x14ac:dyDescent="0.25">
      <c r="A84" s="40" t="s">
        <v>108</v>
      </c>
      <c r="B84" s="49" t="s">
        <v>111</v>
      </c>
      <c r="C84" s="71" t="s">
        <v>112</v>
      </c>
      <c r="D84" s="79">
        <v>20000000</v>
      </c>
      <c r="E84" s="77"/>
      <c r="F84" s="142"/>
      <c r="G84" s="145" t="s">
        <v>139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1"/>
    </row>
    <row r="85" spans="1:27" s="22" customFormat="1" ht="18" customHeight="1" x14ac:dyDescent="0.25">
      <c r="A85" s="40" t="s">
        <v>113</v>
      </c>
      <c r="B85" s="49" t="s">
        <v>137</v>
      </c>
      <c r="C85" s="71" t="s">
        <v>114</v>
      </c>
      <c r="D85" s="79">
        <v>40000000</v>
      </c>
      <c r="E85" s="54">
        <f>SUM(D85)</f>
        <v>40000000</v>
      </c>
      <c r="F85" s="135">
        <v>40000000</v>
      </c>
      <c r="G85" s="145" t="s">
        <v>140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"/>
    </row>
    <row r="86" spans="1:27" s="22" customFormat="1" ht="18" customHeight="1" x14ac:dyDescent="0.25">
      <c r="A86" s="40" t="s">
        <v>113</v>
      </c>
      <c r="B86" s="49" t="s">
        <v>115</v>
      </c>
      <c r="C86" s="71" t="s">
        <v>114</v>
      </c>
      <c r="D86" s="79">
        <v>15903500</v>
      </c>
      <c r="E86" s="92">
        <f>SUM(D86)</f>
        <v>15903500</v>
      </c>
      <c r="F86" s="140">
        <v>16000000</v>
      </c>
      <c r="G86" s="145" t="s">
        <v>142</v>
      </c>
      <c r="H86" s="94" t="s">
        <v>148</v>
      </c>
      <c r="I86" s="94"/>
      <c r="J86" s="94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23"/>
    </row>
    <row r="87" spans="1:27" ht="15.75" thickBot="1" x14ac:dyDescent="0.3">
      <c r="A87" s="41" t="s">
        <v>35</v>
      </c>
      <c r="B87" s="50" t="s">
        <v>127</v>
      </c>
      <c r="C87" s="72" t="s">
        <v>128</v>
      </c>
      <c r="D87" s="80">
        <v>23750000</v>
      </c>
      <c r="E87" s="150">
        <f>SUM(D87)</f>
        <v>23750000</v>
      </c>
      <c r="F87" s="134">
        <v>24000000</v>
      </c>
      <c r="G87" s="145" t="s">
        <v>140</v>
      </c>
      <c r="H87" s="94"/>
    </row>
    <row r="88" spans="1:27" ht="15.75" thickBot="1" x14ac:dyDescent="0.3">
      <c r="A88" s="151" t="s">
        <v>37</v>
      </c>
      <c r="B88" s="30"/>
      <c r="C88" s="152"/>
      <c r="D88" s="90">
        <f>SUM(D57:D87)</f>
        <v>628397860</v>
      </c>
      <c r="E88" s="153"/>
      <c r="F88" s="154">
        <f>SUM(F57:F87)</f>
        <v>633000000</v>
      </c>
      <c r="G88" s="94"/>
      <c r="H88" s="94"/>
    </row>
    <row r="89" spans="1:27" ht="25.5" customHeight="1" thickBot="1" x14ac:dyDescent="0.3">
      <c r="H89" s="35"/>
    </row>
    <row r="90" spans="1:27" ht="50.25" customHeight="1" thickBot="1" x14ac:dyDescent="0.3">
      <c r="A90" s="25" t="s">
        <v>0</v>
      </c>
      <c r="B90" s="26" t="s">
        <v>116</v>
      </c>
      <c r="C90" s="57" t="s">
        <v>2</v>
      </c>
      <c r="D90" s="56" t="s">
        <v>150</v>
      </c>
      <c r="F90" s="13" t="s">
        <v>149</v>
      </c>
    </row>
    <row r="91" spans="1:27" x14ac:dyDescent="0.25">
      <c r="A91" s="155" t="s">
        <v>108</v>
      </c>
      <c r="B91" s="177" t="s">
        <v>157</v>
      </c>
      <c r="C91" s="157" t="s">
        <v>156</v>
      </c>
      <c r="D91" s="167">
        <v>200000000</v>
      </c>
      <c r="E91" s="180">
        <v>200000000</v>
      </c>
      <c r="F91" s="181">
        <v>200000000</v>
      </c>
    </row>
    <row r="92" spans="1:27" x14ac:dyDescent="0.25">
      <c r="A92" s="156" t="s">
        <v>108</v>
      </c>
      <c r="B92" s="178"/>
      <c r="C92" s="158"/>
      <c r="D92" s="168"/>
      <c r="E92" s="165"/>
      <c r="F92" s="182"/>
    </row>
    <row r="93" spans="1:27" ht="15" customHeight="1" thickBot="1" x14ac:dyDescent="0.3">
      <c r="A93" s="162" t="s">
        <v>108</v>
      </c>
      <c r="B93" s="179"/>
      <c r="C93" s="164"/>
      <c r="D93" s="169"/>
      <c r="E93" s="166"/>
      <c r="F93" s="183"/>
    </row>
    <row r="94" spans="1:27" ht="30" customHeight="1" x14ac:dyDescent="0.25">
      <c r="A94" s="155" t="s">
        <v>113</v>
      </c>
      <c r="B94" s="28" t="s">
        <v>158</v>
      </c>
      <c r="C94" s="157" t="s">
        <v>155</v>
      </c>
      <c r="D94" s="159">
        <v>200000000</v>
      </c>
      <c r="E94" s="180">
        <v>200000000</v>
      </c>
      <c r="F94" s="184">
        <v>200000000</v>
      </c>
    </row>
    <row r="95" spans="1:27" ht="50.25" customHeight="1" thickBot="1" x14ac:dyDescent="0.3">
      <c r="A95" s="156" t="s">
        <v>113</v>
      </c>
      <c r="B95" s="28" t="s">
        <v>117</v>
      </c>
      <c r="C95" s="158"/>
      <c r="D95" s="160"/>
      <c r="E95" s="166"/>
      <c r="F95" s="185"/>
    </row>
    <row r="96" spans="1:27" ht="30.75" thickBot="1" x14ac:dyDescent="0.3">
      <c r="A96" s="30" t="s">
        <v>99</v>
      </c>
      <c r="B96" s="31" t="s">
        <v>118</v>
      </c>
      <c r="C96" s="81" t="s">
        <v>119</v>
      </c>
      <c r="D96" s="83">
        <v>32000000</v>
      </c>
      <c r="E96" s="32">
        <v>32000000</v>
      </c>
      <c r="F96" s="32">
        <v>32000000</v>
      </c>
    </row>
    <row r="97" spans="1:6" x14ac:dyDescent="0.25">
      <c r="A97" s="161" t="s">
        <v>120</v>
      </c>
      <c r="B97" s="29" t="s">
        <v>121</v>
      </c>
      <c r="C97" s="163" t="s">
        <v>154</v>
      </c>
      <c r="D97" s="165">
        <v>200000000</v>
      </c>
      <c r="E97" s="180">
        <v>200000000</v>
      </c>
      <c r="F97" s="186">
        <v>200000000</v>
      </c>
    </row>
    <row r="98" spans="1:6" x14ac:dyDescent="0.25">
      <c r="A98" s="156"/>
      <c r="B98" s="7" t="s">
        <v>122</v>
      </c>
      <c r="C98" s="158"/>
      <c r="D98" s="165"/>
      <c r="E98" s="165"/>
      <c r="F98" s="186"/>
    </row>
    <row r="99" spans="1:6" x14ac:dyDescent="0.25">
      <c r="A99" s="156"/>
      <c r="B99" s="7" t="s">
        <v>123</v>
      </c>
      <c r="C99" s="158"/>
      <c r="D99" s="165"/>
      <c r="E99" s="165"/>
      <c r="F99" s="186"/>
    </row>
    <row r="100" spans="1:6" x14ac:dyDescent="0.25">
      <c r="A100" s="156"/>
      <c r="B100" s="7" t="s">
        <v>124</v>
      </c>
      <c r="C100" s="158"/>
      <c r="D100" s="165"/>
      <c r="E100" s="165"/>
      <c r="F100" s="186"/>
    </row>
    <row r="101" spans="1:6" x14ac:dyDescent="0.25">
      <c r="A101" s="156"/>
      <c r="B101" s="7" t="s">
        <v>125</v>
      </c>
      <c r="C101" s="158"/>
      <c r="D101" s="165"/>
      <c r="E101" s="165"/>
      <c r="F101" s="186"/>
    </row>
    <row r="102" spans="1:6" ht="15.75" thickBot="1" x14ac:dyDescent="0.3">
      <c r="A102" s="162"/>
      <c r="B102" s="24" t="s">
        <v>126</v>
      </c>
      <c r="C102" s="164"/>
      <c r="D102" s="166"/>
      <c r="E102" s="166"/>
      <c r="F102" s="187"/>
    </row>
    <row r="103" spans="1:6" ht="15.75" thickBot="1" x14ac:dyDescent="0.3">
      <c r="A103" s="42" t="s">
        <v>37</v>
      </c>
      <c r="B103" s="27"/>
      <c r="C103" s="82"/>
      <c r="D103" s="87">
        <f>SUM(D91:D102)</f>
        <v>632000000</v>
      </c>
      <c r="E103" s="86">
        <f t="shared" ref="E103:F103" si="0">SUM(E91:E102)</f>
        <v>632000000</v>
      </c>
      <c r="F103" s="86">
        <f t="shared" si="0"/>
        <v>632000000</v>
      </c>
    </row>
  </sheetData>
  <mergeCells count="19">
    <mergeCell ref="E91:E93"/>
    <mergeCell ref="F91:F93"/>
    <mergeCell ref="E94:E95"/>
    <mergeCell ref="F94:F95"/>
    <mergeCell ref="E97:E102"/>
    <mergeCell ref="F97:F102"/>
    <mergeCell ref="D91:D93"/>
    <mergeCell ref="A1:C1"/>
    <mergeCell ref="A23:C23"/>
    <mergeCell ref="A54:C54"/>
    <mergeCell ref="A91:A93"/>
    <mergeCell ref="C91:C93"/>
    <mergeCell ref="B91:B93"/>
    <mergeCell ref="A94:A95"/>
    <mergeCell ref="C94:C95"/>
    <mergeCell ref="D94:D95"/>
    <mergeCell ref="A97:A102"/>
    <mergeCell ref="C97:C102"/>
    <mergeCell ref="D97:D10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Verze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Morávková Lenka</cp:lastModifiedBy>
  <dcterms:created xsi:type="dcterms:W3CDTF">2023-04-28T09:22:50Z</dcterms:created>
  <dcterms:modified xsi:type="dcterms:W3CDTF">2023-09-13T10:36:31Z</dcterms:modified>
</cp:coreProperties>
</file>